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VENDORS" sheetId="1" r:id="rId1"/>
    <sheet name="OTHERS 081710" sheetId="2" r:id="rId2"/>
  </sheets>
  <externalReferences>
    <externalReference r:id="rId5"/>
  </externalReferences>
  <definedNames>
    <definedName name="_xlnm.Print_Area" localSheetId="0">'VENDORS'!$A$1:$L$29</definedName>
    <definedName name="_xlnm.Print_Titles" localSheetId="1">'OTHERS 081710'!$1:$1</definedName>
    <definedName name="_xlnm.Print_Titles" localSheetId="0">'VENDORS'!$1:$1</definedName>
  </definedNames>
  <calcPr fullCalcOnLoad="1"/>
</workbook>
</file>

<file path=xl/sharedStrings.xml><?xml version="1.0" encoding="utf-8"?>
<sst xmlns="http://schemas.openxmlformats.org/spreadsheetml/2006/main" count="89" uniqueCount="78">
  <si>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</si>
  <si>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</si>
  <si>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</si>
  <si>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</si>
  <si>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</si>
  <si>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</si>
  <si>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</si>
  <si>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</si>
  <si>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FY 2005</t>
  </si>
  <si>
    <t>Total Amount</t>
  </si>
  <si>
    <t>Associated Pacific Medical Center</t>
  </si>
  <si>
    <t>Cancer Institute of Guam</t>
  </si>
  <si>
    <t>Carlos, Ramel A. MD</t>
  </si>
  <si>
    <t>Chen, Kwang Ming M.D.</t>
  </si>
  <si>
    <t>Childs, Robert K. MD</t>
  </si>
  <si>
    <t>Collection Agency of Guam</t>
  </si>
  <si>
    <t>Guam Memorial Hospital</t>
  </si>
  <si>
    <t>Guam Pacific Medical Clinic</t>
  </si>
  <si>
    <t>Guam Pain Management Center</t>
  </si>
  <si>
    <t>Guam Surgical Group (R.T Kobayashi MD)</t>
  </si>
  <si>
    <t>Hafa Adai Specialists Group</t>
  </si>
  <si>
    <t>Harmon Doctor's Clinic</t>
  </si>
  <si>
    <t>Island Surgical Center</t>
  </si>
  <si>
    <t>OnCare Hawaii, Inc.</t>
  </si>
  <si>
    <t>Pacific Behavioral Health</t>
  </si>
  <si>
    <t>Pacific Eye Center</t>
  </si>
  <si>
    <t>Pacific Medical Specialists</t>
  </si>
  <si>
    <t>Pediatric and Asthma Clinic, CarlosMD</t>
  </si>
  <si>
    <t>Radiology Associates Inc. Hawaii</t>
  </si>
  <si>
    <t>Radiology of Guam</t>
  </si>
  <si>
    <t xml:space="preserve">Seventh Day Adventist Clinic </t>
  </si>
  <si>
    <t>Straub Clinic &amp; Hospital</t>
  </si>
  <si>
    <t>Taniguchi, Raymond MD</t>
  </si>
  <si>
    <t>Yamashiro, Charles, MD</t>
  </si>
  <si>
    <t>Yang, Robert T. MD</t>
  </si>
  <si>
    <t>Yun, Moon G MD</t>
  </si>
  <si>
    <t>Grand Total:</t>
  </si>
  <si>
    <t>ENDING BALANCE:</t>
  </si>
  <si>
    <t>Name of Vendor</t>
  </si>
  <si>
    <t xml:space="preserve">No. </t>
  </si>
  <si>
    <t>FY 2006</t>
  </si>
  <si>
    <t>FY 2007</t>
  </si>
  <si>
    <t>FY 2008</t>
  </si>
  <si>
    <t>AMOUNT</t>
  </si>
  <si>
    <t>American Bakery</t>
  </si>
  <si>
    <t xml:space="preserve">Ass.of St.Correctional Admin. </t>
  </si>
  <si>
    <t>Fresh Bread Bake Shop</t>
  </si>
  <si>
    <t>IT&amp;E</t>
  </si>
  <si>
    <t>Judiciary of Guam</t>
  </si>
  <si>
    <t>Kallingal's Medical Clinic</t>
  </si>
  <si>
    <t>Landauer, Inc.</t>
  </si>
  <si>
    <t>Mega Drug Pharmacy</t>
  </si>
  <si>
    <t>Mid-Pac Far East</t>
  </si>
  <si>
    <t>NAPA Auto Parts</t>
  </si>
  <si>
    <t>Quality Business Systems</t>
  </si>
  <si>
    <t>RadioCom</t>
  </si>
  <si>
    <t>Lotz, Beverly</t>
  </si>
  <si>
    <t>Afaisen, Joe</t>
  </si>
  <si>
    <t>No.</t>
  </si>
  <si>
    <t>Mesa, Joseph M.</t>
  </si>
  <si>
    <t xml:space="preserve"> </t>
  </si>
  <si>
    <t>GES Company dba GESCO</t>
  </si>
  <si>
    <t>Pacific Tyre</t>
  </si>
  <si>
    <t>Commercial Tyre</t>
  </si>
  <si>
    <t>ITC Pharmacy</t>
  </si>
  <si>
    <t>Town House (P046A02977)</t>
  </si>
  <si>
    <t>Kings Auto Parts</t>
  </si>
  <si>
    <t>Motorola USFGMD (P076A04028) Inv# 76135825</t>
  </si>
  <si>
    <t>MGT Corporation dba Goodyear Tire Center</t>
  </si>
  <si>
    <t>Benson Guam</t>
  </si>
  <si>
    <t>Dept of Corrections Oregon</t>
  </si>
  <si>
    <t>IBSS</t>
  </si>
  <si>
    <t>Garcia Optical</t>
  </si>
  <si>
    <t>FY 2009</t>
  </si>
  <si>
    <t xml:space="preserve">ALD Bankruptcy Case 07-51233 </t>
  </si>
  <si>
    <t>National Office Supply</t>
  </si>
  <si>
    <t>Sunny Wholesale/Plastic Guam</t>
  </si>
  <si>
    <t>GRAND TOTAL: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</si>
</sst>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  <numFmt numFmtId="166" formatCode="\1"/>
    <numFmt numFmtId="167" formatCode="&quot;$&quot;#,##0.00"/>
    <numFmt numFmtId="168" formatCode="m/d/yy"/>
    <numFmt numFmtId="169" formatCode="&quot;$&quot;#,##0.00;[Red]&quot;$&quot;#,##0.00"/>
    <numFmt numFmtId="170" formatCode="#,##0.000_);\(#,##0.000\)"/>
    <numFmt numFmtId="171" formatCode="#,##0.0_);\(#,##0.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5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6"/>
      <color indexed="10"/>
      <name val="Arial"/>
      <family val="2"/>
    </font>
    <font>
      <b/>
      <sz val="15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7" fontId="5" fillId="0" borderId="0" xfId="17" applyNumberFormat="1" applyFont="1" applyFill="1" applyAlignment="1">
      <alignment/>
    </xf>
    <xf numFmtId="0" fontId="0" fillId="0" borderId="0" xfId="0" applyFill="1" applyAlignment="1">
      <alignment/>
    </xf>
    <xf numFmtId="7" fontId="0" fillId="0" borderId="0" xfId="17" applyNumberForma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17" applyNumberFormat="1" applyFont="1" applyFill="1" applyAlignment="1">
      <alignment/>
    </xf>
    <xf numFmtId="4" fontId="6" fillId="2" borderId="1" xfId="17" applyNumberFormat="1" applyFont="1" applyFill="1" applyBorder="1" applyAlignment="1">
      <alignment horizontal="right"/>
    </xf>
    <xf numFmtId="4" fontId="7" fillId="2" borderId="2" xfId="17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7" fontId="9" fillId="3" borderId="6" xfId="17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 quotePrefix="1">
      <alignment horizontal="center"/>
    </xf>
    <xf numFmtId="4" fontId="8" fillId="4" borderId="8" xfId="0" applyNumberFormat="1" applyFont="1" applyFill="1" applyBorder="1" applyAlignment="1">
      <alignment wrapText="1"/>
    </xf>
    <xf numFmtId="4" fontId="8" fillId="4" borderId="9" xfId="17" applyNumberFormat="1" applyFont="1" applyFill="1" applyBorder="1" applyAlignment="1">
      <alignment/>
    </xf>
    <xf numFmtId="4" fontId="8" fillId="4" borderId="10" xfId="17" applyNumberFormat="1" applyFont="1" applyFill="1" applyBorder="1" applyAlignment="1">
      <alignment/>
    </xf>
    <xf numFmtId="0" fontId="8" fillId="4" borderId="11" xfId="0" applyFont="1" applyFill="1" applyBorder="1" applyAlignment="1" quotePrefix="1">
      <alignment horizontal="center"/>
    </xf>
    <xf numFmtId="4" fontId="8" fillId="4" borderId="12" xfId="17" applyNumberFormat="1" applyFont="1" applyFill="1" applyBorder="1" applyAlignment="1">
      <alignment/>
    </xf>
    <xf numFmtId="4" fontId="8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 quotePrefix="1">
      <alignment horizontal="center"/>
    </xf>
    <xf numFmtId="4" fontId="8" fillId="4" borderId="14" xfId="0" applyNumberFormat="1" applyFont="1" applyFill="1" applyBorder="1" applyAlignment="1">
      <alignment wrapText="1"/>
    </xf>
    <xf numFmtId="4" fontId="8" fillId="4" borderId="15" xfId="17" applyNumberFormat="1" applyFont="1" applyFill="1" applyBorder="1" applyAlignment="1">
      <alignment/>
    </xf>
    <xf numFmtId="0" fontId="0" fillId="3" borderId="16" xfId="0" applyFill="1" applyBorder="1" applyAlignment="1">
      <alignment horizontal="center" vertical="center"/>
    </xf>
    <xf numFmtId="4" fontId="3" fillId="3" borderId="17" xfId="0" applyNumberFormat="1" applyFont="1" applyFill="1" applyBorder="1" applyAlignment="1">
      <alignment horizontal="right" vertical="center"/>
    </xf>
    <xf numFmtId="4" fontId="8" fillId="3" borderId="17" xfId="17" applyNumberFormat="1" applyFont="1" applyFill="1" applyBorder="1" applyAlignment="1">
      <alignment vertical="center"/>
    </xf>
    <xf numFmtId="4" fontId="8" fillId="3" borderId="18" xfId="17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37" fontId="8" fillId="0" borderId="12" xfId="17" applyNumberFormat="1" applyFont="1" applyBorder="1" applyAlignment="1" quotePrefix="1">
      <alignment horizontal="center" vertical="center"/>
    </xf>
    <xf numFmtId="39" fontId="8" fillId="0" borderId="12" xfId="17" applyNumberFormat="1" applyFont="1" applyBorder="1" applyAlignment="1">
      <alignment vertical="center" wrapText="1"/>
    </xf>
    <xf numFmtId="39" fontId="8" fillId="0" borderId="12" xfId="17" applyNumberFormat="1" applyFont="1" applyBorder="1" applyAlignment="1">
      <alignment vertical="center"/>
    </xf>
    <xf numFmtId="37" fontId="8" fillId="3" borderId="19" xfId="17" applyNumberFormat="1" applyFont="1" applyFill="1" applyBorder="1" applyAlignment="1" quotePrefix="1">
      <alignment horizontal="center" vertical="center"/>
    </xf>
    <xf numFmtId="39" fontId="8" fillId="3" borderId="17" xfId="17" applyNumberFormat="1" applyFont="1" applyFill="1" applyBorder="1" applyAlignment="1">
      <alignment horizontal="right" vertical="center"/>
    </xf>
    <xf numFmtId="39" fontId="8" fillId="3" borderId="17" xfId="17" applyNumberFormat="1" applyFont="1" applyFill="1" applyBorder="1" applyAlignment="1">
      <alignment vertical="center"/>
    </xf>
    <xf numFmtId="39" fontId="8" fillId="3" borderId="18" xfId="17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e%20Mesa\Local%20Settings\Temporary%20Internet%20Files\Content.IE5\DXEK57DJ\UNPAID%20Medical%20Clai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DORS"/>
      <sheetName val="Radiology GU"/>
      <sheetName val="SDA"/>
      <sheetName val="Bollinger"/>
      <sheetName val="GRC"/>
      <sheetName val="Straub"/>
      <sheetName val="HarmonDC"/>
      <sheetName val="PacMedSpec"/>
      <sheetName val="IslandEye"/>
      <sheetName val="Yun,Moon"/>
      <sheetName val="Collection"/>
      <sheetName val="DR. ED CRUZ"/>
      <sheetName val="Queen's"/>
      <sheetName val="YAMASHIRO"/>
      <sheetName val="XRay Pro"/>
      <sheetName val="Landstrom PHS"/>
      <sheetName val="KwangChen,MD"/>
      <sheetName val="J.Richter,MD"/>
      <sheetName val="Y.Chang,MD"/>
      <sheetName val="OnCare HI"/>
      <sheetName val="RadAssocHi"/>
      <sheetName val="Taniguchi,MD"/>
      <sheetName val="GuRadioConsult"/>
      <sheetName val="GuSurgiGrp"/>
      <sheetName val="MRI"/>
      <sheetName val="PacBehevior"/>
      <sheetName val="RCarlosMD"/>
      <sheetName val="AssocPrimCare"/>
      <sheetName val="Yang,Rob DMD"/>
      <sheetName val="PacEyeCent"/>
      <sheetName val="R.Childs,MD"/>
      <sheetName val="IslandSurgCtr"/>
      <sheetName val="GUPacMed"/>
      <sheetName val="GUPainMgtCtr"/>
      <sheetName val="CancerInstGU"/>
      <sheetName val="Sheet3"/>
      <sheetName val="Sheet1"/>
      <sheetName val="Sheet2"/>
      <sheetName val="Sheet4"/>
    </sheetNames>
    <sheetDataSet>
      <sheetData sheetId="10">
        <row r="5">
          <cell r="D5">
            <v>17867.32</v>
          </cell>
        </row>
        <row r="6">
          <cell r="D6">
            <v>14978.47</v>
          </cell>
        </row>
        <row r="7">
          <cell r="D7">
            <v>1415.67</v>
          </cell>
        </row>
        <row r="8">
          <cell r="D8">
            <v>7132.3099999999995</v>
          </cell>
        </row>
        <row r="9">
          <cell r="D9">
            <v>26060.57</v>
          </cell>
        </row>
        <row r="10">
          <cell r="D10">
            <v>3742.77</v>
          </cell>
        </row>
        <row r="11">
          <cell r="D11">
            <v>6039.030000000001</v>
          </cell>
        </row>
        <row r="12">
          <cell r="D12">
            <v>676.9300000000001</v>
          </cell>
        </row>
      </sheetData>
      <sheetData sheetId="16">
        <row r="5">
          <cell r="D5">
            <v>669</v>
          </cell>
        </row>
        <row r="6">
          <cell r="D6">
            <v>2341</v>
          </cell>
        </row>
        <row r="7">
          <cell r="D7">
            <v>8279.74</v>
          </cell>
        </row>
        <row r="8">
          <cell r="D8">
            <v>351</v>
          </cell>
        </row>
        <row r="9">
          <cell r="D9">
            <v>1734.6100000000001</v>
          </cell>
        </row>
        <row r="10">
          <cell r="D10">
            <v>294</v>
          </cell>
        </row>
      </sheetData>
      <sheetData sheetId="26">
        <row r="10">
          <cell r="D10">
            <v>494.5</v>
          </cell>
        </row>
      </sheetData>
      <sheetData sheetId="27">
        <row r="6">
          <cell r="D6">
            <v>1540</v>
          </cell>
        </row>
        <row r="7">
          <cell r="D7">
            <v>17670</v>
          </cell>
        </row>
      </sheetData>
      <sheetData sheetId="30">
        <row r="10">
          <cell r="D10">
            <v>1093.75</v>
          </cell>
        </row>
      </sheetData>
      <sheetData sheetId="32">
        <row r="6">
          <cell r="D6">
            <v>130</v>
          </cell>
        </row>
      </sheetData>
      <sheetData sheetId="34">
        <row r="5">
          <cell r="D5">
            <v>110</v>
          </cell>
        </row>
        <row r="6">
          <cell r="D6">
            <v>54</v>
          </cell>
        </row>
        <row r="7">
          <cell r="D7">
            <v>8798.180000000002</v>
          </cell>
        </row>
        <row r="8">
          <cell r="D8">
            <v>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C19" sqref="C19"/>
    </sheetView>
  </sheetViews>
  <sheetFormatPr defaultColWidth="9.140625" defaultRowHeight="24.75" customHeight="1"/>
  <cols>
    <col min="1" max="1" width="4.8515625" style="7" customWidth="1"/>
    <col min="2" max="2" width="31.57421875" style="3" customWidth="1"/>
    <col min="3" max="3" width="15.140625" style="4" customWidth="1"/>
    <col min="4" max="4" width="15.8515625" style="4" customWidth="1"/>
    <col min="5" max="5" width="14.28125" style="4" customWidth="1"/>
    <col min="6" max="6" width="15.421875" style="4" customWidth="1"/>
    <col min="7" max="7" width="17.140625" style="4" customWidth="1"/>
    <col min="8" max="8" width="16.00390625" style="4" customWidth="1"/>
    <col min="9" max="9" width="16.8515625" style="4" customWidth="1"/>
    <col min="10" max="10" width="17.140625" style="4" customWidth="1"/>
    <col min="11" max="11" width="13.00390625" style="4" customWidth="1"/>
    <col min="12" max="12" width="20.00390625" style="4" customWidth="1"/>
    <col min="13" max="16384" width="9.140625" style="3" customWidth="1"/>
  </cols>
  <sheetData>
    <row r="1" spans="1:12" s="5" customFormat="1" ht="24.75" customHeight="1" thickBot="1">
      <c r="A1" s="15" t="s">
        <v>58</v>
      </c>
      <c r="B1" s="16" t="s">
        <v>38</v>
      </c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</row>
    <row r="2" spans="1:12" s="5" customFormat="1" ht="19.5" customHeight="1">
      <c r="A2" s="18">
        <v>1</v>
      </c>
      <c r="B2" s="19" t="s">
        <v>10</v>
      </c>
      <c r="C2" s="20">
        <f>'[1]AssocPrimCare'!D6</f>
        <v>1540</v>
      </c>
      <c r="D2" s="20">
        <f>'[1]AssocPrimCare'!D7</f>
        <v>17670</v>
      </c>
      <c r="E2" s="20"/>
      <c r="F2" s="20"/>
      <c r="G2" s="20"/>
      <c r="H2" s="20"/>
      <c r="I2" s="20"/>
      <c r="J2" s="20"/>
      <c r="K2" s="20"/>
      <c r="L2" s="21">
        <f>SUM(C2:K2)</f>
        <v>19210</v>
      </c>
    </row>
    <row r="3" spans="1:12" s="5" customFormat="1" ht="19.5" customHeight="1">
      <c r="A3" s="22">
        <f>A2+1</f>
        <v>2</v>
      </c>
      <c r="B3" s="19" t="s">
        <v>11</v>
      </c>
      <c r="C3" s="23"/>
      <c r="D3" s="23"/>
      <c r="E3" s="23"/>
      <c r="F3" s="23"/>
      <c r="G3" s="23">
        <f>'[1]CancerInstGU'!D5</f>
        <v>110</v>
      </c>
      <c r="H3" s="23">
        <f>'[1]CancerInstGU'!D6</f>
        <v>54</v>
      </c>
      <c r="I3" s="23">
        <f>'[1]CancerInstGU'!D7</f>
        <v>8798.180000000002</v>
      </c>
      <c r="J3" s="23">
        <f>'[1]CancerInstGU'!D8</f>
        <v>403</v>
      </c>
      <c r="K3" s="23"/>
      <c r="L3" s="21">
        <f>SUM(C3:K3)</f>
        <v>9365.180000000002</v>
      </c>
    </row>
    <row r="4" spans="1:12" s="5" customFormat="1" ht="19.5" customHeight="1">
      <c r="A4" s="22">
        <f>A3+1</f>
        <v>3</v>
      </c>
      <c r="B4" s="19" t="s">
        <v>12</v>
      </c>
      <c r="C4" s="23"/>
      <c r="D4" s="23"/>
      <c r="E4" s="23"/>
      <c r="F4" s="23"/>
      <c r="G4" s="23"/>
      <c r="H4" s="23"/>
      <c r="I4" s="23"/>
      <c r="J4" s="23">
        <f>'[1]RCarlosMD'!D10</f>
        <v>494.5</v>
      </c>
      <c r="K4" s="23"/>
      <c r="L4" s="21">
        <f aca="true" t="shared" si="0" ref="L4:L27">SUM(C4:K4)</f>
        <v>494.5</v>
      </c>
    </row>
    <row r="5" spans="1:12" s="5" customFormat="1" ht="19.5" customHeight="1">
      <c r="A5" s="22">
        <f>A4+1</f>
        <v>4</v>
      </c>
      <c r="B5" s="19" t="s">
        <v>13</v>
      </c>
      <c r="C5" s="23"/>
      <c r="D5" s="23"/>
      <c r="E5" s="23">
        <f>'[1]KwangChen,MD'!D5</f>
        <v>669</v>
      </c>
      <c r="F5" s="23">
        <f>'[1]KwangChen,MD'!D6</f>
        <v>2341</v>
      </c>
      <c r="G5" s="23">
        <f>'[1]KwangChen,MD'!D7</f>
        <v>8279.74</v>
      </c>
      <c r="H5" s="23">
        <f>'[1]KwangChen,MD'!D8</f>
        <v>351</v>
      </c>
      <c r="I5" s="23">
        <f>'[1]KwangChen,MD'!D9</f>
        <v>1734.6100000000001</v>
      </c>
      <c r="J5" s="23">
        <f>'[1]KwangChen,MD'!D10</f>
        <v>294</v>
      </c>
      <c r="K5" s="23"/>
      <c r="L5" s="21">
        <f t="shared" si="0"/>
        <v>13669.35</v>
      </c>
    </row>
    <row r="6" spans="1:12" s="5" customFormat="1" ht="19.5" customHeight="1">
      <c r="A6" s="22">
        <f aca="true" t="shared" si="1" ref="A6:A27">A5+1</f>
        <v>5</v>
      </c>
      <c r="B6" s="19" t="s">
        <v>14</v>
      </c>
      <c r="C6" s="23"/>
      <c r="D6" s="23"/>
      <c r="E6" s="23"/>
      <c r="F6" s="23"/>
      <c r="G6" s="23"/>
      <c r="H6" s="23">
        <f>'[1]R.Childs,MD'!D10</f>
        <v>1093.75</v>
      </c>
      <c r="I6" s="23"/>
      <c r="J6" s="23"/>
      <c r="K6" s="23"/>
      <c r="L6" s="21">
        <f t="shared" si="0"/>
        <v>1093.75</v>
      </c>
    </row>
    <row r="7" spans="1:12" s="5" customFormat="1" ht="19.5" customHeight="1">
      <c r="A7" s="22">
        <f t="shared" si="1"/>
        <v>6</v>
      </c>
      <c r="B7" s="19" t="s">
        <v>15</v>
      </c>
      <c r="C7" s="23">
        <f>'[1]Collection'!D5</f>
        <v>17867.32</v>
      </c>
      <c r="D7" s="23">
        <f>'[1]Collection'!D6</f>
        <v>14978.47</v>
      </c>
      <c r="E7" s="23">
        <f>'[1]Collection'!D7</f>
        <v>1415.67</v>
      </c>
      <c r="F7" s="23">
        <f>'[1]Collection'!D8</f>
        <v>7132.3099999999995</v>
      </c>
      <c r="G7" s="23">
        <f>'[1]Collection'!D9</f>
        <v>26060.57</v>
      </c>
      <c r="H7" s="23">
        <f>'[1]Collection'!D10</f>
        <v>3742.77</v>
      </c>
      <c r="I7" s="23">
        <f>'[1]Collection'!D11</f>
        <v>6039.030000000001</v>
      </c>
      <c r="J7" s="23">
        <f>'[1]Collection'!D12</f>
        <v>676.9300000000001</v>
      </c>
      <c r="K7" s="23"/>
      <c r="L7" s="21">
        <f t="shared" si="0"/>
        <v>77913.06999999999</v>
      </c>
    </row>
    <row r="8" spans="1:12" s="5" customFormat="1" ht="19.5" customHeight="1">
      <c r="A8" s="22">
        <f t="shared" si="1"/>
        <v>7</v>
      </c>
      <c r="B8" s="19" t="s">
        <v>16</v>
      </c>
      <c r="C8" s="23"/>
      <c r="D8" s="23"/>
      <c r="E8" s="23"/>
      <c r="F8" s="23">
        <v>105177.63</v>
      </c>
      <c r="G8" s="23">
        <v>213051.44</v>
      </c>
      <c r="H8" s="23">
        <v>158331.21</v>
      </c>
      <c r="I8" s="23">
        <v>267381.87</v>
      </c>
      <c r="J8" s="23">
        <v>103954.12</v>
      </c>
      <c r="K8" s="23"/>
      <c r="L8" s="21">
        <f t="shared" si="0"/>
        <v>847896.27</v>
      </c>
    </row>
    <row r="9" spans="1:12" s="5" customFormat="1" ht="19.5" customHeight="1">
      <c r="A9" s="22">
        <f t="shared" si="1"/>
        <v>8</v>
      </c>
      <c r="B9" s="19" t="s">
        <v>17</v>
      </c>
      <c r="C9" s="23"/>
      <c r="D9" s="23"/>
      <c r="E9" s="23"/>
      <c r="F9" s="23"/>
      <c r="G9" s="23"/>
      <c r="H9" s="23">
        <f>'[1]GUPacMed'!D6</f>
        <v>130</v>
      </c>
      <c r="I9" s="23"/>
      <c r="J9" s="23"/>
      <c r="K9" s="23"/>
      <c r="L9" s="21">
        <f t="shared" si="0"/>
        <v>130</v>
      </c>
    </row>
    <row r="10" spans="1:12" s="5" customFormat="1" ht="19.5" customHeight="1">
      <c r="A10" s="22">
        <f t="shared" si="1"/>
        <v>9</v>
      </c>
      <c r="B10" s="19" t="s">
        <v>18</v>
      </c>
      <c r="C10" s="23"/>
      <c r="D10" s="23"/>
      <c r="E10" s="23"/>
      <c r="F10" s="23"/>
      <c r="G10" s="23"/>
      <c r="H10" s="23">
        <v>504</v>
      </c>
      <c r="I10" s="23"/>
      <c r="J10" s="23"/>
      <c r="K10" s="23"/>
      <c r="L10" s="21">
        <f t="shared" si="0"/>
        <v>504</v>
      </c>
    </row>
    <row r="11" spans="1:12" s="5" customFormat="1" ht="19.5" customHeight="1">
      <c r="A11" s="22">
        <f t="shared" si="1"/>
        <v>10</v>
      </c>
      <c r="B11" s="24" t="s">
        <v>19</v>
      </c>
      <c r="C11" s="23"/>
      <c r="D11" s="23"/>
      <c r="E11" s="23"/>
      <c r="F11" s="23">
        <v>11838</v>
      </c>
      <c r="G11" s="23">
        <v>46986</v>
      </c>
      <c r="H11" s="23">
        <v>13822</v>
      </c>
      <c r="I11" s="23"/>
      <c r="J11" s="23"/>
      <c r="K11" s="23"/>
      <c r="L11" s="21">
        <f t="shared" si="0"/>
        <v>72646</v>
      </c>
    </row>
    <row r="12" spans="1:12" s="5" customFormat="1" ht="19.5" customHeight="1">
      <c r="A12" s="22">
        <f t="shared" si="1"/>
        <v>11</v>
      </c>
      <c r="B12" s="24" t="s">
        <v>20</v>
      </c>
      <c r="C12" s="23"/>
      <c r="D12" s="23"/>
      <c r="E12" s="23"/>
      <c r="F12" s="23"/>
      <c r="G12" s="23">
        <v>5789.87</v>
      </c>
      <c r="H12" s="23">
        <v>64.32</v>
      </c>
      <c r="I12" s="23">
        <v>22509.09</v>
      </c>
      <c r="J12" s="23">
        <v>5290.06</v>
      </c>
      <c r="K12" s="23"/>
      <c r="L12" s="21">
        <f t="shared" si="0"/>
        <v>33653.34</v>
      </c>
    </row>
    <row r="13" spans="1:12" s="5" customFormat="1" ht="19.5" customHeight="1">
      <c r="A13" s="22">
        <f t="shared" si="1"/>
        <v>12</v>
      </c>
      <c r="B13" s="24" t="s">
        <v>21</v>
      </c>
      <c r="C13" s="23"/>
      <c r="D13" s="23"/>
      <c r="E13" s="23">
        <v>408</v>
      </c>
      <c r="F13" s="23">
        <v>1219.63</v>
      </c>
      <c r="G13" s="23">
        <v>5371.05</v>
      </c>
      <c r="H13" s="23">
        <v>10125.27</v>
      </c>
      <c r="I13" s="23">
        <v>6138.48</v>
      </c>
      <c r="J13" s="23">
        <v>519.33</v>
      </c>
      <c r="K13" s="23"/>
      <c r="L13" s="21">
        <f t="shared" si="0"/>
        <v>23781.760000000002</v>
      </c>
    </row>
    <row r="14" spans="1:12" s="5" customFormat="1" ht="19.5" customHeight="1">
      <c r="A14" s="22">
        <f t="shared" si="1"/>
        <v>13</v>
      </c>
      <c r="B14" s="24" t="s">
        <v>22</v>
      </c>
      <c r="C14" s="23"/>
      <c r="D14" s="23"/>
      <c r="E14" s="23"/>
      <c r="F14" s="23"/>
      <c r="G14" s="23"/>
      <c r="H14" s="23"/>
      <c r="I14" s="23">
        <v>15187.18</v>
      </c>
      <c r="J14" s="23">
        <v>1760.1</v>
      </c>
      <c r="K14" s="23"/>
      <c r="L14" s="21">
        <f t="shared" si="0"/>
        <v>16947.28</v>
      </c>
    </row>
    <row r="15" spans="1:12" s="5" customFormat="1" ht="19.5" customHeight="1">
      <c r="A15" s="22">
        <f t="shared" si="1"/>
        <v>14</v>
      </c>
      <c r="B15" s="24" t="s">
        <v>23</v>
      </c>
      <c r="C15" s="23"/>
      <c r="D15" s="23"/>
      <c r="E15" s="23"/>
      <c r="F15" s="23"/>
      <c r="G15" s="23"/>
      <c r="H15" s="23"/>
      <c r="I15" s="23">
        <v>9366.8</v>
      </c>
      <c r="J15" s="23"/>
      <c r="K15" s="23"/>
      <c r="L15" s="21">
        <f t="shared" si="0"/>
        <v>9366.8</v>
      </c>
    </row>
    <row r="16" spans="1:12" s="5" customFormat="1" ht="19.5" customHeight="1">
      <c r="A16" s="22">
        <f t="shared" si="1"/>
        <v>15</v>
      </c>
      <c r="B16" s="24" t="s">
        <v>24</v>
      </c>
      <c r="C16" s="23"/>
      <c r="D16" s="23"/>
      <c r="E16" s="23"/>
      <c r="F16" s="23"/>
      <c r="G16" s="23"/>
      <c r="H16" s="23"/>
      <c r="I16" s="23">
        <v>215</v>
      </c>
      <c r="J16" s="23"/>
      <c r="K16" s="23"/>
      <c r="L16" s="21">
        <f t="shared" si="0"/>
        <v>215</v>
      </c>
    </row>
    <row r="17" spans="1:12" s="5" customFormat="1" ht="19.5" customHeight="1">
      <c r="A17" s="22">
        <f t="shared" si="1"/>
        <v>16</v>
      </c>
      <c r="B17" s="24" t="s">
        <v>25</v>
      </c>
      <c r="C17" s="23"/>
      <c r="D17" s="23"/>
      <c r="E17" s="23"/>
      <c r="F17" s="23"/>
      <c r="G17" s="23">
        <v>4651</v>
      </c>
      <c r="H17" s="23"/>
      <c r="I17" s="23"/>
      <c r="J17" s="23"/>
      <c r="K17" s="23"/>
      <c r="L17" s="21">
        <f t="shared" si="0"/>
        <v>4651</v>
      </c>
    </row>
    <row r="18" spans="1:12" s="5" customFormat="1" ht="19.5" customHeight="1">
      <c r="A18" s="22">
        <f t="shared" si="1"/>
        <v>17</v>
      </c>
      <c r="B18" s="24" t="s">
        <v>26</v>
      </c>
      <c r="C18" s="23"/>
      <c r="D18" s="23">
        <v>660</v>
      </c>
      <c r="E18" s="23">
        <v>4983.9</v>
      </c>
      <c r="F18" s="23">
        <v>3064.32</v>
      </c>
      <c r="G18" s="23"/>
      <c r="H18" s="23"/>
      <c r="I18" s="23"/>
      <c r="J18" s="23"/>
      <c r="K18" s="23"/>
      <c r="L18" s="21">
        <f t="shared" si="0"/>
        <v>8708.22</v>
      </c>
    </row>
    <row r="19" spans="1:12" s="5" customFormat="1" ht="19.5" customHeight="1">
      <c r="A19" s="22">
        <f t="shared" si="1"/>
        <v>18</v>
      </c>
      <c r="B19" s="24" t="s">
        <v>27</v>
      </c>
      <c r="C19" s="23"/>
      <c r="D19" s="23"/>
      <c r="E19" s="23"/>
      <c r="F19" s="23"/>
      <c r="G19" s="23"/>
      <c r="H19" s="23"/>
      <c r="I19" s="23"/>
      <c r="J19" s="23">
        <v>494.5</v>
      </c>
      <c r="K19" s="23"/>
      <c r="L19" s="21">
        <f t="shared" si="0"/>
        <v>494.5</v>
      </c>
    </row>
    <row r="20" spans="1:12" s="5" customFormat="1" ht="19.5" customHeight="1">
      <c r="A20" s="22">
        <f t="shared" si="1"/>
        <v>19</v>
      </c>
      <c r="B20" s="19" t="s">
        <v>28</v>
      </c>
      <c r="C20" s="23"/>
      <c r="D20" s="23"/>
      <c r="E20" s="23"/>
      <c r="F20" s="23"/>
      <c r="G20" s="23"/>
      <c r="H20" s="23"/>
      <c r="I20" s="23">
        <v>3732.75</v>
      </c>
      <c r="J20" s="23"/>
      <c r="K20" s="23"/>
      <c r="L20" s="21">
        <f t="shared" si="0"/>
        <v>3732.75</v>
      </c>
    </row>
    <row r="21" spans="1:12" s="5" customFormat="1" ht="19.5" customHeight="1">
      <c r="A21" s="22">
        <f t="shared" si="1"/>
        <v>20</v>
      </c>
      <c r="B21" s="19" t="s">
        <v>29</v>
      </c>
      <c r="C21" s="23"/>
      <c r="D21" s="23"/>
      <c r="E21" s="23">
        <v>3183.85</v>
      </c>
      <c r="F21" s="23">
        <v>12843.12</v>
      </c>
      <c r="G21" s="23">
        <v>3026.35</v>
      </c>
      <c r="H21" s="23">
        <v>383.74</v>
      </c>
      <c r="I21" s="23">
        <v>6549.78</v>
      </c>
      <c r="J21" s="23">
        <v>5072.72</v>
      </c>
      <c r="K21" s="23"/>
      <c r="L21" s="21">
        <f t="shared" si="0"/>
        <v>31059.56</v>
      </c>
    </row>
    <row r="22" spans="1:12" s="5" customFormat="1" ht="19.5" customHeight="1">
      <c r="A22" s="22">
        <f t="shared" si="1"/>
        <v>21</v>
      </c>
      <c r="B22" s="19" t="s">
        <v>30</v>
      </c>
      <c r="C22" s="23"/>
      <c r="D22" s="23"/>
      <c r="E22" s="23"/>
      <c r="F22" s="23"/>
      <c r="G22" s="23">
        <v>2171</v>
      </c>
      <c r="H22" s="23">
        <v>26934.27</v>
      </c>
      <c r="I22" s="23">
        <v>4401.9</v>
      </c>
      <c r="J22" s="23">
        <v>6473.04</v>
      </c>
      <c r="K22" s="23"/>
      <c r="L22" s="21">
        <f t="shared" si="0"/>
        <v>39980.21</v>
      </c>
    </row>
    <row r="23" spans="1:12" s="5" customFormat="1" ht="19.5" customHeight="1">
      <c r="A23" s="22">
        <f t="shared" si="1"/>
        <v>22</v>
      </c>
      <c r="B23" s="19" t="s">
        <v>31</v>
      </c>
      <c r="C23" s="23"/>
      <c r="D23" s="23"/>
      <c r="E23" s="23">
        <v>60.67</v>
      </c>
      <c r="F23" s="23">
        <v>476.07</v>
      </c>
      <c r="G23" s="23">
        <v>18949.02</v>
      </c>
      <c r="H23" s="23"/>
      <c r="I23" s="23"/>
      <c r="J23" s="23"/>
      <c r="K23" s="23"/>
      <c r="L23" s="21">
        <f t="shared" si="0"/>
        <v>19485.760000000002</v>
      </c>
    </row>
    <row r="24" spans="1:12" s="5" customFormat="1" ht="19.5" customHeight="1">
      <c r="A24" s="22">
        <f t="shared" si="1"/>
        <v>23</v>
      </c>
      <c r="B24" s="19" t="s">
        <v>32</v>
      </c>
      <c r="C24" s="23"/>
      <c r="D24" s="23"/>
      <c r="E24" s="23"/>
      <c r="F24" s="23"/>
      <c r="G24" s="23"/>
      <c r="H24" s="23"/>
      <c r="I24" s="23">
        <v>299.52</v>
      </c>
      <c r="J24" s="23"/>
      <c r="K24" s="23"/>
      <c r="L24" s="21">
        <f t="shared" si="0"/>
        <v>299.52</v>
      </c>
    </row>
    <row r="25" spans="1:12" s="5" customFormat="1" ht="19.5" customHeight="1">
      <c r="A25" s="22">
        <f t="shared" si="1"/>
        <v>24</v>
      </c>
      <c r="B25" s="19" t="s">
        <v>33</v>
      </c>
      <c r="C25" s="23"/>
      <c r="D25" s="23"/>
      <c r="E25" s="23"/>
      <c r="F25" s="23"/>
      <c r="G25" s="23"/>
      <c r="H25" s="23">
        <v>126.96</v>
      </c>
      <c r="I25" s="23">
        <v>520</v>
      </c>
      <c r="J25" s="23"/>
      <c r="K25" s="23"/>
      <c r="L25" s="21">
        <f t="shared" si="0"/>
        <v>646.96</v>
      </c>
    </row>
    <row r="26" spans="1:12" s="5" customFormat="1" ht="19.5" customHeight="1">
      <c r="A26" s="22">
        <f t="shared" si="1"/>
        <v>25</v>
      </c>
      <c r="B26" s="19" t="s">
        <v>34</v>
      </c>
      <c r="C26" s="23"/>
      <c r="D26" s="23"/>
      <c r="E26" s="23"/>
      <c r="F26" s="23"/>
      <c r="G26" s="23"/>
      <c r="H26" s="23">
        <v>1247</v>
      </c>
      <c r="I26" s="23"/>
      <c r="J26" s="23"/>
      <c r="K26" s="23"/>
      <c r="L26" s="21">
        <f t="shared" si="0"/>
        <v>1247</v>
      </c>
    </row>
    <row r="27" spans="1:12" s="5" customFormat="1" ht="19.5" customHeight="1" thickBot="1">
      <c r="A27" s="25">
        <f t="shared" si="1"/>
        <v>26</v>
      </c>
      <c r="B27" s="26" t="s">
        <v>35</v>
      </c>
      <c r="C27" s="27"/>
      <c r="D27" s="27"/>
      <c r="E27" s="23">
        <v>1049</v>
      </c>
      <c r="F27" s="23">
        <v>3528</v>
      </c>
      <c r="G27" s="23">
        <v>5833</v>
      </c>
      <c r="H27" s="27"/>
      <c r="I27" s="27"/>
      <c r="J27" s="27"/>
      <c r="K27" s="27"/>
      <c r="L27" s="21">
        <f t="shared" si="0"/>
        <v>10410</v>
      </c>
    </row>
    <row r="28" spans="1:12" ht="25.5" customHeight="1" thickBot="1">
      <c r="A28" s="28"/>
      <c r="B28" s="29" t="s">
        <v>36</v>
      </c>
      <c r="C28" s="30">
        <f aca="true" t="shared" si="2" ref="C28:L28">SUM(C2:C27)</f>
        <v>19407.32</v>
      </c>
      <c r="D28" s="30">
        <f t="shared" si="2"/>
        <v>33308.47</v>
      </c>
      <c r="E28" s="30">
        <f t="shared" si="2"/>
        <v>11770.09</v>
      </c>
      <c r="F28" s="30">
        <f t="shared" si="2"/>
        <v>147620.08000000002</v>
      </c>
      <c r="G28" s="30">
        <f t="shared" si="2"/>
        <v>340279.04</v>
      </c>
      <c r="H28" s="30">
        <f t="shared" si="2"/>
        <v>216910.28999999995</v>
      </c>
      <c r="I28" s="30">
        <f t="shared" si="2"/>
        <v>352874.19000000006</v>
      </c>
      <c r="J28" s="30">
        <f t="shared" si="2"/>
        <v>125432.29999999999</v>
      </c>
      <c r="K28" s="30">
        <f t="shared" si="2"/>
        <v>0</v>
      </c>
      <c r="L28" s="31">
        <f t="shared" si="2"/>
        <v>1247601.78</v>
      </c>
    </row>
    <row r="29" spans="1:12" s="1" customFormat="1" ht="24.75" customHeight="1" thickBot="1" thickTop="1">
      <c r="A29" s="6"/>
      <c r="B29" s="10"/>
      <c r="C29" s="11"/>
      <c r="D29" s="11"/>
      <c r="E29" s="11"/>
      <c r="F29" s="11"/>
      <c r="G29" s="11"/>
      <c r="H29" s="11"/>
      <c r="I29" s="11"/>
      <c r="J29" s="12"/>
      <c r="K29" s="13" t="s">
        <v>37</v>
      </c>
      <c r="L29" s="14">
        <f>L28</f>
        <v>1247601.78</v>
      </c>
    </row>
    <row r="30" spans="1:12" s="1" customFormat="1" ht="24.75" customHeight="1" thickTop="1">
      <c r="A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1" customFormat="1" ht="24.75" customHeight="1">
      <c r="A31" s="6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24.75" customHeight="1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printOptions horizontalCentered="1"/>
  <pageMargins left="0.25" right="0.25" top="1.25" bottom="0.5" header="0.43" footer="0.26"/>
  <pageSetup horizontalDpi="300" verticalDpi="300" orientation="landscape" paperSize="5" scale="85" r:id="rId1"/>
  <headerFooter alignWithMargins="0">
    <oddHeader>&amp;Las of &amp;D&amp;C&amp;"Arial,Bold"&amp;26Department of Corrections
&amp;20Outstanding  Medical Claims&amp;R&amp;12Page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85" zoomScaleNormal="85" workbookViewId="0" topLeftCell="A1">
      <selection activeCell="D47" sqref="D47"/>
    </sheetView>
  </sheetViews>
  <sheetFormatPr defaultColWidth="9.140625" defaultRowHeight="12.75"/>
  <cols>
    <col min="1" max="1" width="6.00390625" style="8" customWidth="1"/>
    <col min="2" max="2" width="39.140625" style="0" customWidth="1"/>
    <col min="3" max="3" width="11.28125" style="0" customWidth="1"/>
    <col min="4" max="4" width="10.8515625" style="0" customWidth="1"/>
    <col min="5" max="5" width="11.7109375" style="0" customWidth="1"/>
    <col min="6" max="6" width="12.57421875" style="0" customWidth="1"/>
    <col min="7" max="10" width="12.7109375" style="0" customWidth="1"/>
    <col min="11" max="11" width="13.140625" style="0" customWidth="1"/>
    <col min="12" max="12" width="14.421875" style="0" customWidth="1"/>
    <col min="13" max="13" width="10.140625" style="0" customWidth="1"/>
    <col min="14" max="14" width="13.8515625" style="0" customWidth="1"/>
  </cols>
  <sheetData>
    <row r="1" spans="1:14" s="8" customFormat="1" ht="24.75" customHeight="1">
      <c r="A1" s="32" t="s">
        <v>39</v>
      </c>
      <c r="B1" s="32" t="s">
        <v>38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40</v>
      </c>
      <c r="K1" s="33" t="s">
        <v>41</v>
      </c>
      <c r="L1" s="33" t="s">
        <v>42</v>
      </c>
      <c r="M1" s="33" t="s">
        <v>73</v>
      </c>
      <c r="N1" s="33" t="s">
        <v>43</v>
      </c>
    </row>
    <row r="2" spans="1:14" ht="24.75" customHeight="1">
      <c r="A2" s="34">
        <v>1</v>
      </c>
      <c r="B2" s="35" t="s">
        <v>44</v>
      </c>
      <c r="C2" s="36"/>
      <c r="D2" s="36"/>
      <c r="E2" s="36"/>
      <c r="F2" s="36">
        <v>20117.27</v>
      </c>
      <c r="G2" s="36">
        <v>3619.5</v>
      </c>
      <c r="H2" s="36">
        <v>17788.25</v>
      </c>
      <c r="I2" s="36"/>
      <c r="J2" s="36"/>
      <c r="K2" s="36"/>
      <c r="L2" s="36"/>
      <c r="M2" s="36">
        <v>0</v>
      </c>
      <c r="N2" s="36">
        <f aca="true" t="shared" si="0" ref="N2:N20">SUM(D2:M2)</f>
        <v>41525.020000000004</v>
      </c>
    </row>
    <row r="3" spans="1:14" ht="24.75" customHeight="1">
      <c r="A3" s="34">
        <f>A2+1</f>
        <v>2</v>
      </c>
      <c r="B3" s="35" t="s">
        <v>45</v>
      </c>
      <c r="C3" s="36"/>
      <c r="D3" s="36"/>
      <c r="E3" s="36"/>
      <c r="F3" s="36"/>
      <c r="G3" s="36"/>
      <c r="H3" s="36"/>
      <c r="I3" s="36">
        <v>1350</v>
      </c>
      <c r="J3" s="36">
        <v>1350</v>
      </c>
      <c r="K3" s="36"/>
      <c r="L3" s="36"/>
      <c r="M3" s="36">
        <v>0</v>
      </c>
      <c r="N3" s="36">
        <f t="shared" si="0"/>
        <v>2700</v>
      </c>
    </row>
    <row r="4" spans="1:14" ht="24.75" customHeight="1">
      <c r="A4" s="34">
        <f>A3+1</f>
        <v>3</v>
      </c>
      <c r="B4" s="35" t="s">
        <v>74</v>
      </c>
      <c r="C4" s="36"/>
      <c r="D4" s="36"/>
      <c r="E4" s="36"/>
      <c r="F4" s="36"/>
      <c r="G4" s="36"/>
      <c r="H4" s="36"/>
      <c r="I4" s="36">
        <v>0</v>
      </c>
      <c r="J4" s="36">
        <v>0</v>
      </c>
      <c r="K4" s="36">
        <v>12176</v>
      </c>
      <c r="L4" s="36"/>
      <c r="M4" s="36">
        <v>0</v>
      </c>
      <c r="N4" s="36">
        <f t="shared" si="0"/>
        <v>12176</v>
      </c>
    </row>
    <row r="5" spans="1:14" ht="24.75" customHeight="1">
      <c r="A5" s="34">
        <v>4</v>
      </c>
      <c r="B5" s="35" t="s">
        <v>69</v>
      </c>
      <c r="C5" s="36"/>
      <c r="D5" s="36"/>
      <c r="E5" s="36"/>
      <c r="F5" s="36">
        <v>2324.48</v>
      </c>
      <c r="G5" s="36"/>
      <c r="H5" s="36">
        <v>2328.5</v>
      </c>
      <c r="I5" s="36"/>
      <c r="J5" s="36"/>
      <c r="K5" s="36"/>
      <c r="L5" s="36"/>
      <c r="M5" s="36">
        <v>0</v>
      </c>
      <c r="N5" s="36">
        <f t="shared" si="0"/>
        <v>4652.98</v>
      </c>
    </row>
    <row r="6" spans="1:14" ht="24.75" customHeight="1">
      <c r="A6" s="34">
        <v>5</v>
      </c>
      <c r="B6" s="35" t="s">
        <v>63</v>
      </c>
      <c r="C6" s="36"/>
      <c r="D6" s="36"/>
      <c r="E6" s="36"/>
      <c r="F6" s="36">
        <v>2113.82</v>
      </c>
      <c r="G6" s="36"/>
      <c r="H6" s="36" t="s">
        <v>60</v>
      </c>
      <c r="I6" s="36" t="s">
        <v>60</v>
      </c>
      <c r="J6" s="36"/>
      <c r="K6" s="36">
        <v>195</v>
      </c>
      <c r="L6" s="36"/>
      <c r="M6" s="36">
        <v>0</v>
      </c>
      <c r="N6" s="36">
        <f t="shared" si="0"/>
        <v>2308.82</v>
      </c>
    </row>
    <row r="7" spans="1:14" ht="24.75" customHeight="1">
      <c r="A7" s="34">
        <v>6</v>
      </c>
      <c r="B7" s="35" t="s">
        <v>70</v>
      </c>
      <c r="C7" s="36"/>
      <c r="D7" s="36"/>
      <c r="E7" s="36"/>
      <c r="F7" s="36"/>
      <c r="G7" s="36"/>
      <c r="H7" s="36">
        <v>0</v>
      </c>
      <c r="I7" s="36">
        <v>0</v>
      </c>
      <c r="J7" s="36"/>
      <c r="K7" s="36"/>
      <c r="L7" s="36">
        <v>83070</v>
      </c>
      <c r="M7" s="36">
        <v>0</v>
      </c>
      <c r="N7" s="36">
        <f t="shared" si="0"/>
        <v>83070</v>
      </c>
    </row>
    <row r="8" spans="1:14" ht="24.75" customHeight="1">
      <c r="A8" s="34">
        <v>7</v>
      </c>
      <c r="B8" s="35" t="s">
        <v>46</v>
      </c>
      <c r="C8" s="36"/>
      <c r="D8" s="36"/>
      <c r="E8" s="36"/>
      <c r="F8" s="36"/>
      <c r="G8" s="36"/>
      <c r="H8" s="36">
        <v>4872.5</v>
      </c>
      <c r="I8" s="36">
        <v>2515</v>
      </c>
      <c r="J8" s="36"/>
      <c r="K8" s="36"/>
      <c r="L8" s="36"/>
      <c r="M8" s="36">
        <v>0</v>
      </c>
      <c r="N8" s="36">
        <f t="shared" si="0"/>
        <v>7387.5</v>
      </c>
    </row>
    <row r="9" spans="1:14" ht="24.75" customHeight="1">
      <c r="A9" s="34">
        <v>8</v>
      </c>
      <c r="B9" s="35" t="s">
        <v>72</v>
      </c>
      <c r="C9" s="36"/>
      <c r="D9" s="36"/>
      <c r="E9" s="36"/>
      <c r="F9" s="36"/>
      <c r="G9" s="36"/>
      <c r="H9" s="36" t="s">
        <v>60</v>
      </c>
      <c r="I9" s="36">
        <v>0</v>
      </c>
      <c r="J9" s="36">
        <v>0</v>
      </c>
      <c r="K9" s="36"/>
      <c r="L9" s="36">
        <v>1538.35</v>
      </c>
      <c r="M9" s="36">
        <v>0</v>
      </c>
      <c r="N9" s="36">
        <f t="shared" si="0"/>
        <v>1538.35</v>
      </c>
    </row>
    <row r="10" spans="1:14" ht="24.75" customHeight="1">
      <c r="A10" s="34">
        <v>9</v>
      </c>
      <c r="B10" s="35" t="s">
        <v>61</v>
      </c>
      <c r="C10" s="36"/>
      <c r="D10" s="36"/>
      <c r="E10" s="36"/>
      <c r="F10" s="36"/>
      <c r="G10" s="36"/>
      <c r="H10" s="36" t="s">
        <v>60</v>
      </c>
      <c r="I10" s="36">
        <v>3051</v>
      </c>
      <c r="J10" s="36">
        <v>678.71</v>
      </c>
      <c r="K10" s="36"/>
      <c r="L10" s="36">
        <v>1538.35</v>
      </c>
      <c r="M10" s="36">
        <v>0</v>
      </c>
      <c r="N10" s="36">
        <f t="shared" si="0"/>
        <v>5268.0599999999995</v>
      </c>
    </row>
    <row r="11" spans="1:14" ht="24.75" customHeight="1">
      <c r="A11" s="34">
        <v>10</v>
      </c>
      <c r="B11" s="35" t="s">
        <v>71</v>
      </c>
      <c r="C11" s="36"/>
      <c r="D11" s="36"/>
      <c r="E11" s="36"/>
      <c r="F11" s="36">
        <v>2918</v>
      </c>
      <c r="G11" s="36"/>
      <c r="H11" s="36"/>
      <c r="I11" s="36">
        <v>2680</v>
      </c>
      <c r="J11" s="36">
        <v>11618</v>
      </c>
      <c r="K11" s="36">
        <v>4990</v>
      </c>
      <c r="L11" s="36">
        <v>7820</v>
      </c>
      <c r="M11" s="36">
        <v>0</v>
      </c>
      <c r="N11" s="36">
        <f t="shared" si="0"/>
        <v>30026</v>
      </c>
    </row>
    <row r="12" spans="1:14" ht="24.75" customHeight="1">
      <c r="A12" s="34">
        <v>11</v>
      </c>
      <c r="B12" s="35" t="s">
        <v>64</v>
      </c>
      <c r="C12" s="36"/>
      <c r="D12" s="36"/>
      <c r="E12" s="36"/>
      <c r="F12" s="36"/>
      <c r="G12" s="36"/>
      <c r="H12" s="36"/>
      <c r="I12" s="36"/>
      <c r="J12" s="36"/>
      <c r="K12" s="36"/>
      <c r="L12" s="36">
        <v>144</v>
      </c>
      <c r="M12" s="36">
        <v>0</v>
      </c>
      <c r="N12" s="36">
        <f t="shared" si="0"/>
        <v>144</v>
      </c>
    </row>
    <row r="13" spans="1:14" ht="24.75" customHeight="1">
      <c r="A13" s="34">
        <v>12</v>
      </c>
      <c r="B13" s="35" t="s">
        <v>47</v>
      </c>
      <c r="C13" s="36"/>
      <c r="D13" s="36"/>
      <c r="E13" s="36"/>
      <c r="F13" s="36">
        <v>1297.54</v>
      </c>
      <c r="G13" s="36"/>
      <c r="H13" s="36"/>
      <c r="I13" s="36"/>
      <c r="J13" s="36"/>
      <c r="K13" s="36"/>
      <c r="L13" s="36"/>
      <c r="M13" s="36">
        <v>0</v>
      </c>
      <c r="N13" s="36">
        <f t="shared" si="0"/>
        <v>1297.54</v>
      </c>
    </row>
    <row r="14" spans="1:14" ht="24.75" customHeight="1">
      <c r="A14" s="34">
        <v>13</v>
      </c>
      <c r="B14" s="35" t="s">
        <v>48</v>
      </c>
      <c r="C14" s="36"/>
      <c r="D14" s="36"/>
      <c r="E14" s="36"/>
      <c r="F14" s="36"/>
      <c r="G14" s="36"/>
      <c r="H14" s="36"/>
      <c r="I14" s="36"/>
      <c r="J14" s="36">
        <v>330</v>
      </c>
      <c r="K14" s="36"/>
      <c r="L14" s="36"/>
      <c r="M14" s="36">
        <v>0</v>
      </c>
      <c r="N14" s="36">
        <f t="shared" si="0"/>
        <v>330</v>
      </c>
    </row>
    <row r="15" spans="1:14" ht="24.75" customHeight="1">
      <c r="A15" s="34">
        <v>14</v>
      </c>
      <c r="B15" s="35" t="s">
        <v>49</v>
      </c>
      <c r="C15" s="36"/>
      <c r="D15" s="36"/>
      <c r="E15" s="36"/>
      <c r="F15" s="36"/>
      <c r="G15" s="36"/>
      <c r="H15" s="36"/>
      <c r="I15" s="36"/>
      <c r="J15" s="36">
        <v>17762.5</v>
      </c>
      <c r="K15" s="36"/>
      <c r="L15" s="36"/>
      <c r="M15" s="36">
        <v>0</v>
      </c>
      <c r="N15" s="36">
        <f t="shared" si="0"/>
        <v>17762.5</v>
      </c>
    </row>
    <row r="16" spans="1:14" ht="24.75" customHeight="1">
      <c r="A16" s="34">
        <f>A15+1</f>
        <v>15</v>
      </c>
      <c r="B16" s="35" t="s">
        <v>66</v>
      </c>
      <c r="C16" s="36"/>
      <c r="D16" s="36"/>
      <c r="E16" s="36"/>
      <c r="F16" s="36"/>
      <c r="G16" s="36"/>
      <c r="H16" s="36"/>
      <c r="I16" s="36"/>
      <c r="J16" s="36"/>
      <c r="K16" s="36"/>
      <c r="L16" s="36">
        <v>534.95</v>
      </c>
      <c r="M16" s="36">
        <v>0</v>
      </c>
      <c r="N16" s="36">
        <f t="shared" si="0"/>
        <v>534.95</v>
      </c>
    </row>
    <row r="17" spans="1:14" ht="24.75" customHeight="1">
      <c r="A17" s="34">
        <v>16</v>
      </c>
      <c r="B17" s="35" t="s">
        <v>50</v>
      </c>
      <c r="C17" s="36"/>
      <c r="D17" s="36"/>
      <c r="E17" s="36"/>
      <c r="F17" s="36"/>
      <c r="G17" s="36"/>
      <c r="H17" s="36"/>
      <c r="I17" s="36"/>
      <c r="J17" s="36">
        <v>678.46</v>
      </c>
      <c r="K17" s="36"/>
      <c r="L17" s="36"/>
      <c r="M17" s="36">
        <v>0</v>
      </c>
      <c r="N17" s="36">
        <f t="shared" si="0"/>
        <v>678.46</v>
      </c>
    </row>
    <row r="18" spans="1:14" ht="24.75" customHeight="1">
      <c r="A18" s="34">
        <f>A17+1</f>
        <v>17</v>
      </c>
      <c r="B18" s="35" t="s">
        <v>51</v>
      </c>
      <c r="C18" s="36"/>
      <c r="D18" s="36"/>
      <c r="E18" s="36"/>
      <c r="F18" s="36"/>
      <c r="G18" s="36"/>
      <c r="H18" s="36"/>
      <c r="I18" s="36"/>
      <c r="J18" s="36">
        <v>789</v>
      </c>
      <c r="K18" s="36"/>
      <c r="L18" s="36"/>
      <c r="M18" s="36">
        <v>0</v>
      </c>
      <c r="N18" s="36">
        <f t="shared" si="0"/>
        <v>789</v>
      </c>
    </row>
    <row r="19" spans="1:14" ht="24.75" customHeight="1">
      <c r="A19" s="34">
        <v>18</v>
      </c>
      <c r="B19" s="35" t="s">
        <v>68</v>
      </c>
      <c r="C19" s="36"/>
      <c r="D19" s="36"/>
      <c r="E19" s="36"/>
      <c r="F19" s="36"/>
      <c r="G19" s="36"/>
      <c r="H19" s="36"/>
      <c r="I19" s="36"/>
      <c r="J19" s="36"/>
      <c r="K19" s="36">
        <v>530</v>
      </c>
      <c r="L19" s="36">
        <v>282</v>
      </c>
      <c r="M19" s="36">
        <v>0</v>
      </c>
      <c r="N19" s="36">
        <f t="shared" si="0"/>
        <v>812</v>
      </c>
    </row>
    <row r="20" spans="1:14" ht="24.75" customHeight="1">
      <c r="A20" s="34">
        <v>19</v>
      </c>
      <c r="B20" s="35" t="s">
        <v>52</v>
      </c>
      <c r="C20" s="36"/>
      <c r="D20" s="36"/>
      <c r="E20" s="36"/>
      <c r="F20" s="36"/>
      <c r="G20" s="36"/>
      <c r="H20" s="36">
        <v>3310</v>
      </c>
      <c r="I20" s="36"/>
      <c r="J20" s="36">
        <v>83.04</v>
      </c>
      <c r="K20" s="36">
        <v>250</v>
      </c>
      <c r="L20" s="36"/>
      <c r="M20" s="36">
        <v>0</v>
      </c>
      <c r="N20" s="36">
        <f t="shared" si="0"/>
        <v>3643.04</v>
      </c>
    </row>
    <row r="21" spans="1:14" ht="30" customHeight="1">
      <c r="A21" s="34">
        <v>20</v>
      </c>
      <c r="B21" s="35" t="s">
        <v>67</v>
      </c>
      <c r="C21" s="36"/>
      <c r="D21" s="36"/>
      <c r="E21" s="36"/>
      <c r="F21" s="36"/>
      <c r="G21" s="36"/>
      <c r="H21" s="36"/>
      <c r="I21" s="36"/>
      <c r="J21" s="36"/>
      <c r="K21" s="36">
        <v>1563</v>
      </c>
      <c r="L21" s="36"/>
      <c r="M21" s="36">
        <v>0</v>
      </c>
      <c r="N21" s="36">
        <v>1563</v>
      </c>
    </row>
    <row r="22" spans="1:14" ht="24.75" customHeight="1">
      <c r="A22" s="34">
        <v>21</v>
      </c>
      <c r="B22" s="35" t="s">
        <v>53</v>
      </c>
      <c r="C22" s="36"/>
      <c r="D22" s="36"/>
      <c r="E22" s="36">
        <v>1287.92</v>
      </c>
      <c r="F22" s="36">
        <v>361.24</v>
      </c>
      <c r="G22" s="36"/>
      <c r="H22" s="36"/>
      <c r="I22" s="36"/>
      <c r="J22" s="36"/>
      <c r="K22" s="36"/>
      <c r="L22" s="36"/>
      <c r="M22" s="36">
        <v>0</v>
      </c>
      <c r="N22" s="36">
        <f aca="true" t="shared" si="1" ref="N22:N31">SUM(D22:M22)</f>
        <v>1649.16</v>
      </c>
    </row>
    <row r="23" spans="1:14" ht="24.75" customHeight="1">
      <c r="A23" s="34">
        <v>22</v>
      </c>
      <c r="B23" s="35" t="s">
        <v>75</v>
      </c>
      <c r="C23" s="36"/>
      <c r="D23" s="36"/>
      <c r="E23" s="36">
        <v>0</v>
      </c>
      <c r="F23" s="36">
        <v>0</v>
      </c>
      <c r="G23" s="36"/>
      <c r="H23" s="36"/>
      <c r="I23" s="36">
        <v>975</v>
      </c>
      <c r="J23" s="36">
        <v>79.59</v>
      </c>
      <c r="K23" s="36"/>
      <c r="L23" s="36"/>
      <c r="M23" s="36">
        <v>0</v>
      </c>
      <c r="N23" s="36">
        <f t="shared" si="1"/>
        <v>1054.59</v>
      </c>
    </row>
    <row r="24" spans="1:14" ht="24.75" customHeight="1">
      <c r="A24" s="34">
        <v>22</v>
      </c>
      <c r="B24" s="35" t="s">
        <v>62</v>
      </c>
      <c r="C24" s="36"/>
      <c r="D24" s="36"/>
      <c r="E24" s="36">
        <v>1344.91</v>
      </c>
      <c r="F24" s="36">
        <v>2425.41</v>
      </c>
      <c r="G24" s="36"/>
      <c r="H24" s="36"/>
      <c r="I24" s="36"/>
      <c r="J24" s="36"/>
      <c r="K24" s="36"/>
      <c r="L24" s="36"/>
      <c r="M24" s="36">
        <v>0</v>
      </c>
      <c r="N24" s="36">
        <f t="shared" si="1"/>
        <v>3770.3199999999997</v>
      </c>
    </row>
    <row r="25" spans="1:14" ht="24.75" customHeight="1">
      <c r="A25" s="34">
        <v>23</v>
      </c>
      <c r="B25" s="35" t="s">
        <v>54</v>
      </c>
      <c r="C25" s="36"/>
      <c r="D25" s="36"/>
      <c r="E25" s="36"/>
      <c r="F25" s="36"/>
      <c r="G25" s="36"/>
      <c r="H25" s="36"/>
      <c r="I25" s="36">
        <v>1048</v>
      </c>
      <c r="J25" s="36"/>
      <c r="K25" s="36"/>
      <c r="L25" s="36"/>
      <c r="M25" s="36">
        <v>0</v>
      </c>
      <c r="N25" s="36">
        <f t="shared" si="1"/>
        <v>1048</v>
      </c>
    </row>
    <row r="26" spans="1:14" ht="24.75" customHeight="1">
      <c r="A26" s="34">
        <f>A25+1</f>
        <v>24</v>
      </c>
      <c r="B26" s="35" t="s">
        <v>55</v>
      </c>
      <c r="C26" s="36"/>
      <c r="D26" s="36"/>
      <c r="E26" s="36"/>
      <c r="F26" s="36"/>
      <c r="G26" s="36"/>
      <c r="H26" s="36"/>
      <c r="I26" s="36">
        <v>278</v>
      </c>
      <c r="J26" s="36"/>
      <c r="K26" s="36"/>
      <c r="L26" s="36"/>
      <c r="M26" s="36">
        <v>0</v>
      </c>
      <c r="N26" s="36">
        <f t="shared" si="1"/>
        <v>278</v>
      </c>
    </row>
    <row r="27" spans="1:14" ht="24.75" customHeight="1">
      <c r="A27" s="34">
        <v>25</v>
      </c>
      <c r="B27" s="35" t="s">
        <v>76</v>
      </c>
      <c r="C27" s="36"/>
      <c r="D27" s="36"/>
      <c r="E27" s="36"/>
      <c r="F27" s="36"/>
      <c r="G27" s="36"/>
      <c r="H27" s="36"/>
      <c r="I27" s="36"/>
      <c r="J27" s="36"/>
      <c r="K27" s="36">
        <v>617.5</v>
      </c>
      <c r="L27" s="36"/>
      <c r="M27" s="36"/>
      <c r="N27" s="36"/>
    </row>
    <row r="28" spans="1:14" ht="24.75" customHeight="1">
      <c r="A28" s="34">
        <f>A26+1</f>
        <v>25</v>
      </c>
      <c r="B28" s="35" t="s">
        <v>65</v>
      </c>
      <c r="C28" s="36"/>
      <c r="D28" s="36"/>
      <c r="E28" s="36"/>
      <c r="F28" s="36"/>
      <c r="G28" s="36"/>
      <c r="H28" s="36">
        <v>1098</v>
      </c>
      <c r="I28" s="36"/>
      <c r="J28" s="36"/>
      <c r="K28" s="36"/>
      <c r="L28" s="36"/>
      <c r="M28" s="36">
        <v>0</v>
      </c>
      <c r="N28" s="36">
        <f t="shared" si="1"/>
        <v>1098</v>
      </c>
    </row>
    <row r="29" spans="1:14" ht="24.75" customHeight="1">
      <c r="A29" s="34">
        <v>26</v>
      </c>
      <c r="B29" s="35" t="s">
        <v>57</v>
      </c>
      <c r="C29" s="36"/>
      <c r="D29" s="36"/>
      <c r="E29" s="36"/>
      <c r="F29" s="36"/>
      <c r="G29" s="36"/>
      <c r="H29" s="36"/>
      <c r="I29" s="36"/>
      <c r="J29" s="36">
        <v>1956</v>
      </c>
      <c r="K29" s="36"/>
      <c r="L29" s="36"/>
      <c r="M29" s="36">
        <v>0</v>
      </c>
      <c r="N29" s="36">
        <f t="shared" si="1"/>
        <v>1956</v>
      </c>
    </row>
    <row r="30" spans="1:14" ht="24.75" customHeight="1">
      <c r="A30" s="34">
        <v>27</v>
      </c>
      <c r="B30" s="35" t="s">
        <v>56</v>
      </c>
      <c r="C30" s="36"/>
      <c r="D30" s="36"/>
      <c r="E30" s="36"/>
      <c r="F30" s="36"/>
      <c r="G30" s="36"/>
      <c r="H30" s="36"/>
      <c r="I30" s="36">
        <v>13934</v>
      </c>
      <c r="J30" s="36"/>
      <c r="K30" s="36"/>
      <c r="L30" s="36"/>
      <c r="M30" s="36">
        <v>0</v>
      </c>
      <c r="N30" s="36">
        <f t="shared" si="1"/>
        <v>13934</v>
      </c>
    </row>
    <row r="31" spans="1:14" ht="24.75" customHeight="1" thickBot="1">
      <c r="A31" s="34">
        <v>28</v>
      </c>
      <c r="B31" s="35" t="s">
        <v>59</v>
      </c>
      <c r="C31" s="36"/>
      <c r="D31" s="36"/>
      <c r="E31" s="36"/>
      <c r="F31" s="36"/>
      <c r="G31" s="36"/>
      <c r="H31" s="36">
        <v>1747</v>
      </c>
      <c r="I31" s="36"/>
      <c r="J31" s="36">
        <v>4658</v>
      </c>
      <c r="K31" s="36">
        <v>4500</v>
      </c>
      <c r="L31" s="36">
        <v>5600</v>
      </c>
      <c r="M31" s="36">
        <v>0</v>
      </c>
      <c r="N31" s="36">
        <f t="shared" si="1"/>
        <v>16505</v>
      </c>
    </row>
    <row r="32" spans="1:14" ht="24.75" customHeight="1" thickBot="1">
      <c r="A32" s="37"/>
      <c r="B32" s="38" t="s">
        <v>77</v>
      </c>
      <c r="C32" s="39">
        <f>SUM(C2:C31)</f>
        <v>0</v>
      </c>
      <c r="D32" s="39">
        <f>SUM(D2:D31)</f>
        <v>0</v>
      </c>
      <c r="E32" s="39">
        <f aca="true" t="shared" si="2" ref="E32:J32">SUM(E2:E31)</f>
        <v>2632.83</v>
      </c>
      <c r="F32" s="39">
        <f t="shared" si="2"/>
        <v>31557.760000000002</v>
      </c>
      <c r="G32" s="39">
        <f t="shared" si="2"/>
        <v>3619.5</v>
      </c>
      <c r="H32" s="39">
        <f t="shared" si="2"/>
        <v>31144.25</v>
      </c>
      <c r="I32" s="39">
        <f t="shared" si="2"/>
        <v>25831</v>
      </c>
      <c r="J32" s="39">
        <f t="shared" si="2"/>
        <v>39983.299999999996</v>
      </c>
      <c r="K32" s="39">
        <f>SUM(K31,K2:K30)</f>
        <v>24821.5</v>
      </c>
      <c r="L32" s="39">
        <f>SUM(L31,L2:L30)</f>
        <v>100527.65000000001</v>
      </c>
      <c r="M32" s="39">
        <f>SUM(M2:M29)</f>
        <v>0</v>
      </c>
      <c r="N32" s="40">
        <f>SUM(N1:N31)</f>
        <v>259500.29000000004</v>
      </c>
    </row>
    <row r="33" spans="13:14" ht="12.75">
      <c r="M33" s="9"/>
      <c r="N33" s="9"/>
    </row>
    <row r="34" spans="13:14" ht="12.75">
      <c r="M34" s="9"/>
      <c r="N34" s="9"/>
    </row>
    <row r="35" spans="13:14" ht="12.75">
      <c r="M35" s="9"/>
      <c r="N35" s="9"/>
    </row>
    <row r="36" spans="13:14" ht="12.75">
      <c r="M36" s="9"/>
      <c r="N36" s="9"/>
    </row>
    <row r="37" spans="13:14" ht="12.75">
      <c r="M37" s="9"/>
      <c r="N37" s="9"/>
    </row>
  </sheetData>
  <printOptions gridLines="1" horizontalCentered="1"/>
  <pageMargins left="0.25" right="0.25" top="1" bottom="1" header="0.5" footer="0.5"/>
  <pageSetup horizontalDpi="300" verticalDpi="300" orientation="landscape" paperSize="5" scale="90" r:id="rId1"/>
  <headerFooter alignWithMargins="0">
    <oddHeader>&amp;C&amp;16DEPARTMENT OF CORRECTIONS
PRIOR FISCAL YEAR OBLIGATIONS</oddHeader>
    <oddFooter>&amp;LAs of: 20 January 2010&amp;C&amp;P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Directors Office</dc:creator>
  <cp:keywords/>
  <dc:description/>
  <cp:lastModifiedBy>doc</cp:lastModifiedBy>
  <cp:lastPrinted>2011-01-27T02:20:47Z</cp:lastPrinted>
  <dcterms:created xsi:type="dcterms:W3CDTF">2009-02-24T22:07:08Z</dcterms:created>
  <dcterms:modified xsi:type="dcterms:W3CDTF">2011-01-29T05:02:15Z</dcterms:modified>
  <cp:category/>
  <cp:version/>
  <cp:contentType/>
  <cp:contentStatus/>
</cp:coreProperties>
</file>